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195" windowHeight="1156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82" i="1"/>
  <c r="G81"/>
  <c r="G74"/>
  <c r="G73"/>
  <c r="G66"/>
  <c r="G65"/>
  <c r="G58"/>
  <c r="G57"/>
  <c r="G50"/>
  <c r="G49"/>
  <c r="G42"/>
  <c r="G41"/>
  <c r="G34"/>
  <c r="G33"/>
  <c r="G26"/>
  <c r="G25"/>
  <c r="G18"/>
  <c r="G17"/>
  <c r="G10"/>
  <c r="G9"/>
</calcChain>
</file>

<file path=xl/sharedStrings.xml><?xml version="1.0" encoding="utf-8"?>
<sst xmlns="http://schemas.openxmlformats.org/spreadsheetml/2006/main" count="84" uniqueCount="24">
  <si>
    <t>FIX Antenna</t>
  </si>
  <si>
    <t>QuickFAST</t>
  </si>
  <si>
    <t>OpenFAST</t>
  </si>
  <si>
    <t>Windows</t>
  </si>
  <si>
    <t>Linux</t>
  </si>
  <si>
    <t>CME (Messages: 1000000, Entries: 9812985, Fields: 114870458)</t>
  </si>
  <si>
    <t>Decoder Time (usec)</t>
  </si>
  <si>
    <t>Decoder Messages/second</t>
  </si>
  <si>
    <t>Decoder usec/Message</t>
  </si>
  <si>
    <t>Decoder Entries/second</t>
  </si>
  <si>
    <t>Decoder usec/Entry</t>
  </si>
  <si>
    <t>Decoder Fields/second</t>
  </si>
  <si>
    <t>Decoder usec/Field</t>
  </si>
  <si>
    <t>Encoder Time (usec)</t>
  </si>
  <si>
    <t>Encoder Messages/second</t>
  </si>
  <si>
    <t>Encoder usec/Message</t>
  </si>
  <si>
    <t>Encoder Entries/second</t>
  </si>
  <si>
    <t>Encoder usec/Entry</t>
  </si>
  <si>
    <t>Encoder Fields/second</t>
  </si>
  <si>
    <t>Encoder usec/Field</t>
  </si>
  <si>
    <t>CQG(Messages: 1000000, Entries: 6831888, Fields: 60777813)</t>
  </si>
  <si>
    <t>MICEX(Messages: 1000000, Entries: 3191922, Fields: 31530394)</t>
  </si>
  <si>
    <t>SWXESS(Messages: 1000000, Entries: 4854158, Fields: 53159496)</t>
  </si>
  <si>
    <t>BOVESPA(Messages: 1000000, Entries: 3546637, Fields: 42239296)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</si>
</sst>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2" applyNumberFormat="0" applyAlignment="0" applyProtection="0"/>
  </cellStyleXfs>
  <cellXfs count="9">
    <xf numFmtId="0" fontId="0" fillId="0" borderId="0" xfId="0"/>
    <xf numFmtId="0" fontId="0" fillId="0" borderId="1" xfId="0" applyBorder="1"/>
    <xf numFmtId="0" fontId="3" fillId="3" borderId="1" xfId="2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2" applyBorder="1"/>
    <xf numFmtId="1" fontId="0" fillId="0" borderId="1" xfId="0" applyNumberFormat="1" applyBorder="1"/>
    <xf numFmtId="164" fontId="0" fillId="0" borderId="1" xfId="0" applyNumberFormat="1" applyBorder="1"/>
    <xf numFmtId="0" fontId="4" fillId="4" borderId="1" xfId="3" applyBorder="1" applyAlignment="1">
      <alignment horizontal="center"/>
    </xf>
    <xf numFmtId="0" fontId="2" fillId="2" borderId="1" xfId="1" applyBorder="1" applyAlignment="1">
      <alignment horizontal="center"/>
    </xf>
  </cellXfs>
  <cellStyles count="4">
    <cellStyle name="20% - Accent1" xfId="1" builtinId="30"/>
    <cellStyle name="Good" xfId="2" builtinId="26"/>
    <cellStyle name="Input" xfId="3" builtinId="20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>
      <selection activeCell="H13" sqref="H13"/>
    </sheetView>
  </sheetViews>
  <sheetFormatPr defaultRowHeight="15"/>
  <cols>
    <col min="1" max="1" width="32.140625" customWidth="1"/>
    <col min="2" max="2" width="12.85546875" customWidth="1"/>
    <col min="3" max="3" width="13.85546875" customWidth="1"/>
    <col min="4" max="4" width="14.28515625" customWidth="1"/>
    <col min="5" max="5" width="15.42578125" customWidth="1"/>
    <col min="6" max="6" width="16.5703125" customWidth="1"/>
    <col min="7" max="7" width="15.85546875" customWidth="1"/>
    <col min="8" max="8" width="32.7109375" customWidth="1"/>
    <col min="9" max="9" width="43.42578125" customWidth="1"/>
    <col min="10" max="10" width="28" customWidth="1"/>
    <col min="11" max="11" width="29.42578125" customWidth="1"/>
  </cols>
  <sheetData>
    <row r="1" spans="1:7">
      <c r="A1" s="1"/>
      <c r="B1" s="8" t="s">
        <v>0</v>
      </c>
      <c r="C1" s="8"/>
      <c r="D1" s="8" t="s">
        <v>1</v>
      </c>
      <c r="E1" s="8"/>
      <c r="F1" s="8" t="s">
        <v>2</v>
      </c>
      <c r="G1" s="8"/>
    </row>
    <row r="2" spans="1:7">
      <c r="A2" s="1"/>
      <c r="B2" s="2" t="s">
        <v>3</v>
      </c>
      <c r="C2" s="3" t="s">
        <v>4</v>
      </c>
      <c r="D2" s="2" t="s">
        <v>3</v>
      </c>
      <c r="E2" s="3" t="s">
        <v>4</v>
      </c>
      <c r="F2" s="2" t="s">
        <v>3</v>
      </c>
      <c r="G2" s="3" t="s">
        <v>4</v>
      </c>
    </row>
    <row r="3" spans="1:7" ht="12.75" customHeight="1">
      <c r="A3" s="7" t="s">
        <v>5</v>
      </c>
      <c r="B3" s="7"/>
      <c r="C3" s="7"/>
      <c r="D3" s="7"/>
      <c r="E3" s="7"/>
      <c r="F3" s="7"/>
      <c r="G3" s="7"/>
    </row>
    <row r="4" spans="1:7">
      <c r="A4" s="1" t="s">
        <v>6</v>
      </c>
      <c r="B4" s="4">
        <v>12184237</v>
      </c>
      <c r="C4" s="1">
        <v>9844942</v>
      </c>
      <c r="D4" s="4">
        <v>31401760</v>
      </c>
      <c r="E4" s="1">
        <v>26084747</v>
      </c>
      <c r="F4" s="4">
        <v>298699036</v>
      </c>
      <c r="G4" s="1">
        <v>63548030</v>
      </c>
    </row>
    <row r="5" spans="1:7">
      <c r="A5" s="1" t="s">
        <v>7</v>
      </c>
      <c r="B5" s="4">
        <v>82073</v>
      </c>
      <c r="C5" s="1">
        <v>101574</v>
      </c>
      <c r="D5" s="4">
        <v>31845</v>
      </c>
      <c r="E5" s="1">
        <v>38336</v>
      </c>
      <c r="F5" s="4">
        <v>3347</v>
      </c>
      <c r="G5" s="1">
        <v>15736</v>
      </c>
    </row>
    <row r="6" spans="1:7">
      <c r="A6" s="1" t="s">
        <v>8</v>
      </c>
      <c r="B6" s="4">
        <v>12.183999999999999</v>
      </c>
      <c r="C6" s="1">
        <v>9.8439999999999994</v>
      </c>
      <c r="D6" s="4">
        <v>31.401</v>
      </c>
      <c r="E6" s="1">
        <v>26.084</v>
      </c>
      <c r="F6" s="4">
        <v>298.69900000000001</v>
      </c>
      <c r="G6" s="1">
        <v>63.548000000000002</v>
      </c>
    </row>
    <row r="7" spans="1:7">
      <c r="A7" s="1" t="s">
        <v>9</v>
      </c>
      <c r="B7" s="4">
        <v>805383</v>
      </c>
      <c r="C7" s="1">
        <v>996753</v>
      </c>
      <c r="D7" s="4">
        <v>312497</v>
      </c>
      <c r="E7" s="1">
        <v>376196</v>
      </c>
      <c r="F7" s="4">
        <v>32852</v>
      </c>
      <c r="G7" s="1">
        <v>154418</v>
      </c>
    </row>
    <row r="8" spans="1:7">
      <c r="A8" s="1" t="s">
        <v>10</v>
      </c>
      <c r="B8" s="4">
        <v>1.2410000000000001</v>
      </c>
      <c r="C8" s="1">
        <v>1.0029999999999999</v>
      </c>
      <c r="D8" s="4">
        <v>3.2</v>
      </c>
      <c r="E8" s="1">
        <v>2.6579999999999999</v>
      </c>
      <c r="F8" s="4">
        <v>30.439</v>
      </c>
      <c r="G8" s="1">
        <v>6.4749999999999996</v>
      </c>
    </row>
    <row r="9" spans="1:7">
      <c r="A9" s="1" t="s">
        <v>11</v>
      </c>
      <c r="B9" s="4">
        <v>9427791</v>
      </c>
      <c r="C9" s="1">
        <v>11667966</v>
      </c>
      <c r="D9" s="4">
        <v>3658089</v>
      </c>
      <c r="E9" s="1">
        <v>4403740</v>
      </c>
      <c r="F9" s="4">
        <v>384569</v>
      </c>
      <c r="G9" s="5">
        <f>114870458*1000000/G4</f>
        <v>1807616.3493974558</v>
      </c>
    </row>
    <row r="10" spans="1:7">
      <c r="A10" s="1" t="s">
        <v>12</v>
      </c>
      <c r="B10" s="4">
        <v>0.106</v>
      </c>
      <c r="C10" s="1">
        <v>8.5000000000000006E-2</v>
      </c>
      <c r="D10" s="4">
        <v>0.27300000000000002</v>
      </c>
      <c r="E10" s="1">
        <v>0.22700000000000001</v>
      </c>
      <c r="F10" s="4">
        <v>2.6</v>
      </c>
      <c r="G10" s="6">
        <f>G4/114870458</f>
        <v>0.55321473515845132</v>
      </c>
    </row>
    <row r="11" spans="1:7">
      <c r="A11" s="1"/>
      <c r="B11" s="4"/>
      <c r="C11" s="1"/>
      <c r="D11" s="4"/>
      <c r="E11" s="1"/>
      <c r="F11" s="4"/>
      <c r="G11" s="1"/>
    </row>
    <row r="12" spans="1:7">
      <c r="A12" s="1" t="s">
        <v>13</v>
      </c>
      <c r="B12" s="4">
        <v>37720612</v>
      </c>
      <c r="C12" s="1">
        <v>20566237</v>
      </c>
      <c r="D12" s="4">
        <v>55128882</v>
      </c>
      <c r="E12" s="1">
        <v>63306557</v>
      </c>
      <c r="F12" s="4">
        <v>63593651</v>
      </c>
      <c r="G12" s="1">
        <v>26330113</v>
      </c>
    </row>
    <row r="13" spans="1:7">
      <c r="A13" s="1" t="s">
        <v>14</v>
      </c>
      <c r="B13" s="4">
        <v>26510</v>
      </c>
      <c r="C13" s="1">
        <v>48623</v>
      </c>
      <c r="D13" s="4">
        <v>18139</v>
      </c>
      <c r="E13" s="1">
        <v>15796</v>
      </c>
      <c r="F13" s="4">
        <v>15724</v>
      </c>
      <c r="G13" s="1">
        <v>37979</v>
      </c>
    </row>
    <row r="14" spans="1:7">
      <c r="A14" s="1" t="s">
        <v>15</v>
      </c>
      <c r="B14" s="4">
        <v>37.72</v>
      </c>
      <c r="C14" s="1">
        <v>20.565999999999999</v>
      </c>
      <c r="D14" s="4">
        <v>55.128</v>
      </c>
      <c r="E14" s="1">
        <v>63.305999999999997</v>
      </c>
      <c r="F14" s="4">
        <v>63.593000000000004</v>
      </c>
      <c r="G14" s="1">
        <v>26.33</v>
      </c>
    </row>
    <row r="15" spans="1:7">
      <c r="A15" s="1" t="s">
        <v>16</v>
      </c>
      <c r="B15" s="4">
        <v>260149</v>
      </c>
      <c r="C15" s="1">
        <v>477140</v>
      </c>
      <c r="D15" s="4">
        <v>178000</v>
      </c>
      <c r="E15" s="1">
        <v>155007</v>
      </c>
      <c r="F15" s="4">
        <v>154307</v>
      </c>
      <c r="G15" s="1">
        <v>372690</v>
      </c>
    </row>
    <row r="16" spans="1:7">
      <c r="A16" s="1" t="s">
        <v>17</v>
      </c>
      <c r="B16" s="4">
        <v>3.843</v>
      </c>
      <c r="C16" s="1">
        <v>2.0950000000000002</v>
      </c>
      <c r="D16" s="4">
        <v>5.617</v>
      </c>
      <c r="E16" s="1">
        <v>6.4509999999999996</v>
      </c>
      <c r="F16" s="4">
        <v>6.48</v>
      </c>
      <c r="G16" s="1">
        <v>2.6829999999999998</v>
      </c>
    </row>
    <row r="17" spans="1:7">
      <c r="A17" s="1" t="s">
        <v>18</v>
      </c>
      <c r="B17" s="4">
        <v>3045296</v>
      </c>
      <c r="C17" s="1">
        <v>5585390</v>
      </c>
      <c r="D17" s="4">
        <v>2083671</v>
      </c>
      <c r="E17" s="1">
        <v>1814511</v>
      </c>
      <c r="F17" s="4">
        <v>1806319</v>
      </c>
      <c r="G17" s="5">
        <f>114870458*1000000/G12</f>
        <v>4362702.8110361695</v>
      </c>
    </row>
    <row r="18" spans="1:7">
      <c r="A18" s="1" t="s">
        <v>19</v>
      </c>
      <c r="B18" s="4">
        <v>0.32800000000000001</v>
      </c>
      <c r="C18" s="1">
        <v>0.17899999999999999</v>
      </c>
      <c r="D18" s="4">
        <v>0.47899999999999998</v>
      </c>
      <c r="E18" s="1">
        <v>0.55100000000000005</v>
      </c>
      <c r="F18" s="4">
        <v>0.55400000000000005</v>
      </c>
      <c r="G18" s="6">
        <f>G12/114870458</f>
        <v>0.22921570487687967</v>
      </c>
    </row>
    <row r="19" spans="1:7">
      <c r="A19" s="7" t="s">
        <v>20</v>
      </c>
      <c r="B19" s="7"/>
      <c r="C19" s="7"/>
      <c r="D19" s="7"/>
      <c r="E19" s="7"/>
      <c r="F19" s="7"/>
      <c r="G19" s="7"/>
    </row>
    <row r="20" spans="1:7">
      <c r="A20" s="1" t="s">
        <v>6</v>
      </c>
      <c r="B20" s="4">
        <v>7268036</v>
      </c>
      <c r="C20" s="1">
        <v>5794930</v>
      </c>
      <c r="D20" s="4">
        <v>18737806</v>
      </c>
      <c r="E20" s="1">
        <v>14732919</v>
      </c>
      <c r="F20" s="4">
        <v>214476785</v>
      </c>
      <c r="G20" s="1">
        <v>44372754</v>
      </c>
    </row>
    <row r="21" spans="1:7">
      <c r="A21" s="1" t="s">
        <v>7</v>
      </c>
      <c r="B21" s="4">
        <v>137588</v>
      </c>
      <c r="C21" s="1">
        <v>172564</v>
      </c>
      <c r="D21" s="4">
        <v>53368</v>
      </c>
      <c r="E21" s="1">
        <v>67875</v>
      </c>
      <c r="F21" s="4">
        <v>4662</v>
      </c>
      <c r="G21" s="1">
        <v>22536</v>
      </c>
    </row>
    <row r="22" spans="1:7">
      <c r="A22" s="1" t="s">
        <v>8</v>
      </c>
      <c r="B22" s="4">
        <v>7.2679999999999998</v>
      </c>
      <c r="C22" s="1">
        <v>5.7939999999999996</v>
      </c>
      <c r="D22" s="4">
        <v>18.736999999999998</v>
      </c>
      <c r="E22" s="1">
        <v>14.731999999999999</v>
      </c>
      <c r="F22" s="4">
        <v>214.476</v>
      </c>
      <c r="G22" s="1">
        <v>44.372</v>
      </c>
    </row>
    <row r="23" spans="1:7">
      <c r="A23" s="1" t="s">
        <v>9</v>
      </c>
      <c r="B23" s="4">
        <v>939990</v>
      </c>
      <c r="C23" s="1">
        <v>1178942</v>
      </c>
      <c r="D23" s="4">
        <v>364604</v>
      </c>
      <c r="E23" s="1">
        <v>463715</v>
      </c>
      <c r="F23" s="4">
        <v>31853</v>
      </c>
      <c r="G23" s="1">
        <v>153965</v>
      </c>
    </row>
    <row r="24" spans="1:7">
      <c r="A24" s="1" t="s">
        <v>10</v>
      </c>
      <c r="B24" s="4">
        <v>1.0629999999999999</v>
      </c>
      <c r="C24" s="1">
        <v>0.84799999999999998</v>
      </c>
      <c r="D24" s="4">
        <v>2.742</v>
      </c>
      <c r="E24" s="1">
        <v>2.1560000000000001</v>
      </c>
      <c r="F24" s="4">
        <v>31.393000000000001</v>
      </c>
      <c r="G24" s="1">
        <v>6.4939999999999998</v>
      </c>
    </row>
    <row r="25" spans="1:7">
      <c r="A25" s="1" t="s">
        <v>11</v>
      </c>
      <c r="B25" s="4">
        <v>8362343</v>
      </c>
      <c r="C25" s="1">
        <v>10488101</v>
      </c>
      <c r="D25" s="4">
        <v>3243592</v>
      </c>
      <c r="E25" s="1">
        <v>4125306</v>
      </c>
      <c r="F25" s="4">
        <v>283377</v>
      </c>
      <c r="G25" s="5">
        <f>60777813*1000000/G20</f>
        <v>1369710.182964979</v>
      </c>
    </row>
    <row r="26" spans="1:7">
      <c r="A26" s="1" t="s">
        <v>12</v>
      </c>
      <c r="B26" s="4">
        <v>0.11899999999999999</v>
      </c>
      <c r="C26" s="1">
        <v>9.5000000000000001E-2</v>
      </c>
      <c r="D26" s="4">
        <v>0.308</v>
      </c>
      <c r="E26" s="1">
        <v>0.24199999999999999</v>
      </c>
      <c r="F26" s="4">
        <v>3.5289999999999999</v>
      </c>
      <c r="G26" s="6">
        <f>G20/60777813</f>
        <v>0.7300814525853373</v>
      </c>
    </row>
    <row r="27" spans="1:7">
      <c r="A27" s="1"/>
      <c r="B27" s="4"/>
      <c r="C27" s="1"/>
      <c r="D27" s="4"/>
      <c r="E27" s="1"/>
      <c r="F27" s="4"/>
      <c r="G27" s="1"/>
    </row>
    <row r="28" spans="1:7">
      <c r="A28" s="1" t="s">
        <v>13</v>
      </c>
      <c r="B28" s="4">
        <v>24383885</v>
      </c>
      <c r="C28" s="1">
        <v>11146459</v>
      </c>
      <c r="D28" s="4">
        <v>25895073</v>
      </c>
      <c r="E28" s="1">
        <v>27949862</v>
      </c>
      <c r="F28" s="4">
        <v>38206958</v>
      </c>
      <c r="G28" s="1">
        <v>15586228</v>
      </c>
    </row>
    <row r="29" spans="1:7">
      <c r="A29" s="1" t="s">
        <v>14</v>
      </c>
      <c r="B29" s="4">
        <v>41010</v>
      </c>
      <c r="C29" s="1">
        <v>89714</v>
      </c>
      <c r="D29" s="4">
        <v>38617</v>
      </c>
      <c r="E29" s="1">
        <v>35778</v>
      </c>
      <c r="F29" s="4">
        <v>26173</v>
      </c>
      <c r="G29" s="1">
        <v>64159</v>
      </c>
    </row>
    <row r="30" spans="1:7">
      <c r="A30" s="1" t="s">
        <v>15</v>
      </c>
      <c r="B30" s="4">
        <v>24.382999999999999</v>
      </c>
      <c r="C30" s="1">
        <v>11.146000000000001</v>
      </c>
      <c r="D30" s="4">
        <v>25.895</v>
      </c>
      <c r="E30" s="1">
        <v>27.949000000000002</v>
      </c>
      <c r="F30" s="4">
        <v>38.206000000000003</v>
      </c>
      <c r="G30" s="1">
        <v>15.586</v>
      </c>
    </row>
    <row r="31" spans="1:7">
      <c r="A31" s="1" t="s">
        <v>16</v>
      </c>
      <c r="B31" s="4">
        <v>280180</v>
      </c>
      <c r="C31" s="1">
        <v>612920</v>
      </c>
      <c r="D31" s="4">
        <v>263829</v>
      </c>
      <c r="E31" s="1">
        <v>244433</v>
      </c>
      <c r="F31" s="4">
        <v>178812</v>
      </c>
      <c r="G31" s="1">
        <v>438328</v>
      </c>
    </row>
    <row r="32" spans="1:7">
      <c r="A32" s="1" t="s">
        <v>17</v>
      </c>
      <c r="B32" s="4">
        <v>3.569</v>
      </c>
      <c r="C32" s="1">
        <v>1.631</v>
      </c>
      <c r="D32" s="4">
        <v>3.79</v>
      </c>
      <c r="E32" s="1">
        <v>4.0910000000000002</v>
      </c>
      <c r="F32" s="4">
        <v>5.5919999999999996</v>
      </c>
      <c r="G32" s="1">
        <v>2.2810000000000001</v>
      </c>
    </row>
    <row r="33" spans="1:7">
      <c r="A33" s="1" t="s">
        <v>18</v>
      </c>
      <c r="B33" s="4">
        <v>2492540</v>
      </c>
      <c r="C33" s="1">
        <v>5452656</v>
      </c>
      <c r="D33" s="4">
        <v>2347080</v>
      </c>
      <c r="E33" s="1">
        <v>2174529</v>
      </c>
      <c r="F33" s="4">
        <v>1590752</v>
      </c>
      <c r="G33" s="5">
        <f>60777813*1000000/G28</f>
        <v>3899456.1737451805</v>
      </c>
    </row>
    <row r="34" spans="1:7">
      <c r="A34" s="1" t="s">
        <v>19</v>
      </c>
      <c r="B34" s="4">
        <v>0.40100000000000002</v>
      </c>
      <c r="C34" s="1">
        <v>0.183</v>
      </c>
      <c r="D34" s="4">
        <v>0.42599999999999999</v>
      </c>
      <c r="E34" s="1">
        <v>0.45900000000000002</v>
      </c>
      <c r="F34" s="4">
        <v>0.629</v>
      </c>
      <c r="G34" s="6">
        <f>G28/60777813</f>
        <v>0.25644601591702554</v>
      </c>
    </row>
    <row r="35" spans="1:7">
      <c r="A35" s="7" t="s">
        <v>21</v>
      </c>
      <c r="B35" s="7"/>
      <c r="C35" s="7"/>
      <c r="D35" s="7"/>
      <c r="E35" s="7"/>
      <c r="F35" s="7"/>
      <c r="G35" s="7"/>
    </row>
    <row r="36" spans="1:7">
      <c r="A36" s="1" t="s">
        <v>6</v>
      </c>
      <c r="B36" s="4">
        <v>6479279</v>
      </c>
      <c r="C36" s="1">
        <v>4647717</v>
      </c>
      <c r="D36" s="4">
        <v>13997913</v>
      </c>
      <c r="E36" s="1">
        <v>11296245</v>
      </c>
      <c r="F36" s="4">
        <v>225889425</v>
      </c>
      <c r="G36" s="1">
        <v>46089913</v>
      </c>
    </row>
    <row r="37" spans="1:7">
      <c r="A37" s="1" t="s">
        <v>7</v>
      </c>
      <c r="B37" s="4">
        <v>154338</v>
      </c>
      <c r="C37" s="1">
        <v>215159</v>
      </c>
      <c r="D37" s="4">
        <v>71439</v>
      </c>
      <c r="E37" s="1">
        <v>88524</v>
      </c>
      <c r="F37" s="4">
        <v>4426</v>
      </c>
      <c r="G37" s="1">
        <v>21696</v>
      </c>
    </row>
    <row r="38" spans="1:7">
      <c r="A38" s="1" t="s">
        <v>8</v>
      </c>
      <c r="B38" s="4">
        <v>6.4790000000000001</v>
      </c>
      <c r="C38" s="1">
        <v>4.6470000000000002</v>
      </c>
      <c r="D38" s="4">
        <v>13.997</v>
      </c>
      <c r="E38" s="1">
        <v>11.295999999999999</v>
      </c>
      <c r="F38" s="4">
        <v>225.88900000000001</v>
      </c>
      <c r="G38" s="1">
        <v>46.088999999999999</v>
      </c>
    </row>
    <row r="39" spans="1:7">
      <c r="A39" s="1" t="s">
        <v>9</v>
      </c>
      <c r="B39" s="4">
        <v>492635</v>
      </c>
      <c r="C39" s="1">
        <v>686772</v>
      </c>
      <c r="D39" s="4">
        <v>228028</v>
      </c>
      <c r="E39" s="1">
        <v>282564</v>
      </c>
      <c r="F39" s="4">
        <v>14130</v>
      </c>
      <c r="G39" s="1">
        <v>69254</v>
      </c>
    </row>
    <row r="40" spans="1:7">
      <c r="A40" s="1" t="s">
        <v>10</v>
      </c>
      <c r="B40" s="4">
        <v>2.0289999999999999</v>
      </c>
      <c r="C40" s="1">
        <v>1.456</v>
      </c>
      <c r="D40" s="4">
        <v>4.3849999999999998</v>
      </c>
      <c r="E40" s="1">
        <v>3.5390000000000001</v>
      </c>
      <c r="F40" s="4">
        <v>70.769000000000005</v>
      </c>
      <c r="G40" s="1">
        <v>14.439</v>
      </c>
    </row>
    <row r="41" spans="1:7">
      <c r="A41" s="1" t="s">
        <v>11</v>
      </c>
      <c r="B41" s="4">
        <v>4866342</v>
      </c>
      <c r="C41" s="1">
        <v>6784060</v>
      </c>
      <c r="D41" s="4">
        <v>2323945</v>
      </c>
      <c r="E41" s="1">
        <v>2879752</v>
      </c>
      <c r="F41" s="4">
        <v>139583</v>
      </c>
      <c r="G41" s="5">
        <f>31530394*1000000/G36</f>
        <v>684106.17307956296</v>
      </c>
    </row>
    <row r="42" spans="1:7">
      <c r="A42" s="1" t="s">
        <v>12</v>
      </c>
      <c r="B42" s="4">
        <v>0.20499999999999999</v>
      </c>
      <c r="C42" s="1">
        <v>0.14699999999999999</v>
      </c>
      <c r="D42" s="4">
        <v>0.43</v>
      </c>
      <c r="E42" s="1">
        <v>0.34699999999999998</v>
      </c>
      <c r="F42" s="4">
        <v>7.1639999999999997</v>
      </c>
      <c r="G42" s="6">
        <f>G36/31530394</f>
        <v>1.4617614039329798</v>
      </c>
    </row>
    <row r="43" spans="1:7">
      <c r="A43" s="1"/>
      <c r="B43" s="4"/>
      <c r="C43" s="1"/>
      <c r="D43" s="4"/>
      <c r="E43" s="1"/>
      <c r="F43" s="4"/>
      <c r="G43" s="1"/>
    </row>
    <row r="44" spans="1:7">
      <c r="A44" s="1" t="s">
        <v>13</v>
      </c>
      <c r="B44" s="4">
        <v>24991427</v>
      </c>
      <c r="C44" s="1">
        <v>12596481</v>
      </c>
      <c r="D44" s="4">
        <v>31128998</v>
      </c>
      <c r="E44" s="1">
        <v>37598377</v>
      </c>
      <c r="F44" s="4">
        <v>44897891</v>
      </c>
      <c r="G44" s="1">
        <v>18170707</v>
      </c>
    </row>
    <row r="45" spans="1:7">
      <c r="A45" s="1" t="s">
        <v>14</v>
      </c>
      <c r="B45" s="4">
        <v>40013</v>
      </c>
      <c r="C45" s="1">
        <v>79387</v>
      </c>
      <c r="D45" s="4">
        <v>32124</v>
      </c>
      <c r="E45" s="1">
        <v>26596</v>
      </c>
      <c r="F45" s="4">
        <v>22272</v>
      </c>
      <c r="G45" s="1">
        <v>55033</v>
      </c>
    </row>
    <row r="46" spans="1:7">
      <c r="A46" s="1" t="s">
        <v>15</v>
      </c>
      <c r="B46" s="4">
        <v>24.991</v>
      </c>
      <c r="C46" s="1">
        <v>12.596</v>
      </c>
      <c r="D46" s="4">
        <v>31.128</v>
      </c>
      <c r="E46" s="1">
        <v>37.597999999999999</v>
      </c>
      <c r="F46" s="4">
        <v>44.896999999999998</v>
      </c>
      <c r="G46" s="1">
        <v>18.170000000000002</v>
      </c>
    </row>
    <row r="47" spans="1:7">
      <c r="A47" s="1" t="s">
        <v>16</v>
      </c>
      <c r="B47" s="4">
        <v>127720</v>
      </c>
      <c r="C47" s="1">
        <v>253397</v>
      </c>
      <c r="D47" s="4">
        <v>102538</v>
      </c>
      <c r="E47" s="1">
        <v>84895</v>
      </c>
      <c r="F47" s="4">
        <v>71092</v>
      </c>
      <c r="G47" s="1">
        <v>175663</v>
      </c>
    </row>
    <row r="48" spans="1:7">
      <c r="A48" s="1" t="s">
        <v>17</v>
      </c>
      <c r="B48" s="4">
        <v>7.8289999999999997</v>
      </c>
      <c r="C48" s="1">
        <v>3.9460000000000002</v>
      </c>
      <c r="D48" s="4">
        <v>9.7520000000000007</v>
      </c>
      <c r="E48" s="1">
        <v>11.779</v>
      </c>
      <c r="F48" s="4">
        <v>14.066000000000001</v>
      </c>
      <c r="G48" s="1">
        <v>5.6920000000000002</v>
      </c>
    </row>
    <row r="49" spans="1:7">
      <c r="A49" s="1" t="s">
        <v>18</v>
      </c>
      <c r="B49" s="4">
        <v>1261648</v>
      </c>
      <c r="C49" s="1">
        <v>2503111</v>
      </c>
      <c r="D49" s="4">
        <v>1045018</v>
      </c>
      <c r="E49" s="1">
        <v>865207</v>
      </c>
      <c r="F49" s="4">
        <v>702268</v>
      </c>
      <c r="G49" s="5">
        <f>31530394*1000000/G44</f>
        <v>1735232.0963625687</v>
      </c>
    </row>
    <row r="50" spans="1:7">
      <c r="A50" s="1" t="s">
        <v>19</v>
      </c>
      <c r="B50" s="4">
        <v>0.79200000000000004</v>
      </c>
      <c r="C50" s="1">
        <v>0.39900000000000002</v>
      </c>
      <c r="D50" s="4">
        <v>0.95599999999999996</v>
      </c>
      <c r="E50" s="1">
        <v>1.155</v>
      </c>
      <c r="F50" s="4">
        <v>1.4239999999999999</v>
      </c>
      <c r="G50" s="6">
        <f>G44/31530394</f>
        <v>0.57629178373096135</v>
      </c>
    </row>
    <row r="51" spans="1:7">
      <c r="A51" s="7" t="s">
        <v>22</v>
      </c>
      <c r="B51" s="7"/>
      <c r="C51" s="7"/>
      <c r="D51" s="7"/>
      <c r="E51" s="7"/>
      <c r="F51" s="7"/>
      <c r="G51" s="7"/>
    </row>
    <row r="52" spans="1:7">
      <c r="A52" s="1" t="s">
        <v>6</v>
      </c>
      <c r="B52" s="4">
        <v>7994492</v>
      </c>
      <c r="C52" s="1">
        <v>6373514</v>
      </c>
      <c r="D52" s="4">
        <v>22074685</v>
      </c>
      <c r="E52" s="1">
        <v>18101472</v>
      </c>
      <c r="F52" s="4">
        <v>234886400</v>
      </c>
      <c r="G52" s="1">
        <v>50023633</v>
      </c>
    </row>
    <row r="53" spans="1:7">
      <c r="A53" s="1" t="s">
        <v>7</v>
      </c>
      <c r="B53" s="4">
        <v>125086</v>
      </c>
      <c r="C53" s="1">
        <v>156899</v>
      </c>
      <c r="D53" s="4">
        <v>45300</v>
      </c>
      <c r="E53" s="1">
        <v>55244</v>
      </c>
      <c r="F53" s="4">
        <v>4257</v>
      </c>
      <c r="G53" s="1">
        <v>19990</v>
      </c>
    </row>
    <row r="54" spans="1:7">
      <c r="A54" s="1" t="s">
        <v>8</v>
      </c>
      <c r="B54" s="4">
        <v>7.9939999999999998</v>
      </c>
      <c r="C54" s="1">
        <v>6.3730000000000002</v>
      </c>
      <c r="D54" s="4">
        <v>22.074000000000002</v>
      </c>
      <c r="E54" s="1">
        <v>18.100999999999999</v>
      </c>
      <c r="F54" s="4">
        <v>234.886</v>
      </c>
      <c r="G54" s="1">
        <v>50.023000000000003</v>
      </c>
    </row>
    <row r="55" spans="1:7">
      <c r="A55" s="1" t="s">
        <v>9</v>
      </c>
      <c r="B55" s="4">
        <v>607187</v>
      </c>
      <c r="C55" s="1">
        <v>761613</v>
      </c>
      <c r="D55" s="4">
        <v>219897</v>
      </c>
      <c r="E55" s="1">
        <v>268163</v>
      </c>
      <c r="F55" s="4">
        <v>20665</v>
      </c>
      <c r="G55" s="1">
        <v>97037</v>
      </c>
    </row>
    <row r="56" spans="1:7">
      <c r="A56" s="1" t="s">
        <v>10</v>
      </c>
      <c r="B56" s="4">
        <v>1.6459999999999999</v>
      </c>
      <c r="C56" s="1">
        <v>1.3129999999999999</v>
      </c>
      <c r="D56" s="4">
        <v>4.5469999999999997</v>
      </c>
      <c r="E56" s="1">
        <v>3.7290000000000001</v>
      </c>
      <c r="F56" s="4">
        <v>48.387999999999998</v>
      </c>
      <c r="G56" s="1">
        <v>10.305</v>
      </c>
    </row>
    <row r="57" spans="1:7">
      <c r="A57" s="1" t="s">
        <v>11</v>
      </c>
      <c r="B57" s="4">
        <v>6649515</v>
      </c>
      <c r="C57" s="1">
        <v>8340687</v>
      </c>
      <c r="D57" s="4">
        <v>1947859</v>
      </c>
      <c r="E57" s="1">
        <v>2375407</v>
      </c>
      <c r="F57" s="4">
        <v>226320</v>
      </c>
      <c r="G57" s="5">
        <f>53159496*1000000/G52</f>
        <v>1062687.6300647736</v>
      </c>
    </row>
    <row r="58" spans="1:7">
      <c r="A58" s="1" t="s">
        <v>12</v>
      </c>
      <c r="B58" s="4">
        <v>0.15</v>
      </c>
      <c r="C58" s="1">
        <v>0.11899999999999999</v>
      </c>
      <c r="D58" s="4">
        <v>0.51300000000000001</v>
      </c>
      <c r="E58" s="1">
        <v>0.42</v>
      </c>
      <c r="F58" s="4">
        <v>4.4180000000000001</v>
      </c>
      <c r="G58" s="6">
        <f>G52/53159496</f>
        <v>0.94101029475524001</v>
      </c>
    </row>
    <row r="59" spans="1:7">
      <c r="A59" s="1"/>
      <c r="B59" s="4"/>
      <c r="C59" s="1"/>
      <c r="D59" s="4"/>
      <c r="E59" s="1"/>
      <c r="F59" s="4"/>
      <c r="G59" s="1"/>
    </row>
    <row r="60" spans="1:7">
      <c r="A60" s="1" t="s">
        <v>13</v>
      </c>
      <c r="B60" s="4">
        <v>20568365</v>
      </c>
      <c r="C60" s="1">
        <v>11541571</v>
      </c>
      <c r="D60" s="4">
        <v>26834227</v>
      </c>
      <c r="E60" s="1">
        <v>25099443</v>
      </c>
      <c r="F60" s="4">
        <v>40604147</v>
      </c>
      <c r="G60" s="1">
        <v>16301790</v>
      </c>
    </row>
    <row r="61" spans="1:7">
      <c r="A61" s="1" t="s">
        <v>14</v>
      </c>
      <c r="B61" s="4">
        <v>48618</v>
      </c>
      <c r="C61" s="1">
        <v>86643</v>
      </c>
      <c r="D61" s="4">
        <v>37265</v>
      </c>
      <c r="E61" s="1">
        <v>39841</v>
      </c>
      <c r="F61" s="4">
        <v>24628</v>
      </c>
      <c r="G61" s="1">
        <v>61342</v>
      </c>
    </row>
    <row r="62" spans="1:7">
      <c r="A62" s="1" t="s">
        <v>15</v>
      </c>
      <c r="B62" s="4">
        <v>20.568000000000001</v>
      </c>
      <c r="C62" s="1">
        <v>11.541</v>
      </c>
      <c r="D62" s="4">
        <v>26.834</v>
      </c>
      <c r="E62" s="1">
        <v>25.099</v>
      </c>
      <c r="F62" s="4">
        <v>40.603999999999999</v>
      </c>
      <c r="G62" s="1">
        <v>16.300999999999998</v>
      </c>
    </row>
    <row r="63" spans="1:7">
      <c r="A63" s="1" t="s">
        <v>16</v>
      </c>
      <c r="B63" s="4">
        <v>236001</v>
      </c>
      <c r="C63" s="1">
        <v>420580</v>
      </c>
      <c r="D63" s="4">
        <v>180894</v>
      </c>
      <c r="E63" s="1">
        <v>193397</v>
      </c>
      <c r="F63" s="4">
        <v>119548</v>
      </c>
      <c r="G63" s="1">
        <v>297768</v>
      </c>
    </row>
    <row r="64" spans="1:7">
      <c r="A64" s="1" t="s">
        <v>17</v>
      </c>
      <c r="B64" s="4">
        <v>4.2370000000000001</v>
      </c>
      <c r="C64" s="1">
        <v>2.3769999999999998</v>
      </c>
      <c r="D64" s="4">
        <v>5.5279999999999996</v>
      </c>
      <c r="E64" s="1">
        <v>5.17</v>
      </c>
      <c r="F64" s="4">
        <v>8.3640000000000008</v>
      </c>
      <c r="G64" s="1">
        <v>3.3580000000000001</v>
      </c>
    </row>
    <row r="65" spans="1:7">
      <c r="A65" s="1" t="s">
        <v>18</v>
      </c>
      <c r="B65" s="4">
        <v>2584526</v>
      </c>
      <c r="C65" s="1">
        <v>4605914</v>
      </c>
      <c r="D65" s="4">
        <v>1602370</v>
      </c>
      <c r="E65" s="1">
        <v>1713120</v>
      </c>
      <c r="F65" s="4">
        <v>1309213</v>
      </c>
      <c r="G65" s="5">
        <f>53159496*1000000/G60</f>
        <v>3260960.667509519</v>
      </c>
    </row>
    <row r="66" spans="1:7">
      <c r="A66" s="1" t="s">
        <v>19</v>
      </c>
      <c r="B66" s="4">
        <v>0.38600000000000001</v>
      </c>
      <c r="C66" s="1">
        <v>0.217</v>
      </c>
      <c r="D66" s="4">
        <v>0.624</v>
      </c>
      <c r="E66" s="1">
        <v>0.58299999999999996</v>
      </c>
      <c r="F66" s="4">
        <v>0.76400000000000001</v>
      </c>
      <c r="G66" s="6">
        <f>G60/53159496</f>
        <v>0.30665809924157295</v>
      </c>
    </row>
    <row r="67" spans="1:7">
      <c r="A67" s="7" t="s">
        <v>23</v>
      </c>
      <c r="B67" s="7"/>
      <c r="C67" s="7"/>
      <c r="D67" s="7"/>
      <c r="E67" s="7"/>
      <c r="F67" s="7"/>
      <c r="G67" s="7"/>
    </row>
    <row r="68" spans="1:7">
      <c r="A68" s="1" t="s">
        <v>6</v>
      </c>
      <c r="B68" s="4">
        <v>7952764</v>
      </c>
      <c r="C68" s="1">
        <v>6411304</v>
      </c>
      <c r="D68" s="4">
        <v>15780803</v>
      </c>
      <c r="E68" s="1">
        <v>12940724</v>
      </c>
      <c r="F68" s="4">
        <v>232197946</v>
      </c>
      <c r="G68" s="1">
        <v>51450960</v>
      </c>
    </row>
    <row r="69" spans="1:7">
      <c r="A69" s="1" t="s">
        <v>7</v>
      </c>
      <c r="B69" s="4">
        <v>125742</v>
      </c>
      <c r="C69" s="1">
        <v>155974</v>
      </c>
      <c r="D69" s="4">
        <v>63368</v>
      </c>
      <c r="E69" s="1">
        <v>77275</v>
      </c>
      <c r="F69" s="4">
        <v>4306</v>
      </c>
      <c r="G69" s="1">
        <v>19435</v>
      </c>
    </row>
    <row r="70" spans="1:7">
      <c r="A70" s="1" t="s">
        <v>8</v>
      </c>
      <c r="B70" s="4">
        <v>7.952</v>
      </c>
      <c r="C70" s="1">
        <v>6.4109999999999996</v>
      </c>
      <c r="D70" s="4">
        <v>15.78</v>
      </c>
      <c r="E70" s="1">
        <v>12.94</v>
      </c>
      <c r="F70" s="4">
        <v>232.197</v>
      </c>
      <c r="G70" s="1">
        <v>51.45</v>
      </c>
    </row>
    <row r="71" spans="1:7">
      <c r="A71" s="1" t="s">
        <v>9</v>
      </c>
      <c r="B71" s="4">
        <v>445962</v>
      </c>
      <c r="C71" s="1">
        <v>553184</v>
      </c>
      <c r="D71" s="4">
        <v>224743</v>
      </c>
      <c r="E71" s="1">
        <v>274067</v>
      </c>
      <c r="F71" s="4">
        <v>15274</v>
      </c>
      <c r="G71" s="1">
        <v>68932</v>
      </c>
    </row>
    <row r="72" spans="1:7">
      <c r="A72" s="1" t="s">
        <v>10</v>
      </c>
      <c r="B72" s="4">
        <v>2.242</v>
      </c>
      <c r="C72" s="1">
        <v>1.8069999999999999</v>
      </c>
      <c r="D72" s="4">
        <v>4.4489999999999998</v>
      </c>
      <c r="E72" s="1">
        <v>3.6480000000000001</v>
      </c>
      <c r="F72" s="4">
        <v>65.468999999999994</v>
      </c>
      <c r="G72" s="1">
        <v>14.506</v>
      </c>
    </row>
    <row r="73" spans="1:7">
      <c r="A73" s="1" t="s">
        <v>11</v>
      </c>
      <c r="B73" s="4">
        <v>5311271</v>
      </c>
      <c r="C73" s="1">
        <v>6588253</v>
      </c>
      <c r="D73" s="4">
        <v>2676625</v>
      </c>
      <c r="E73" s="1">
        <v>3264059</v>
      </c>
      <c r="F73" s="4">
        <v>181910</v>
      </c>
      <c r="G73" s="5">
        <f>42239296*1000000/G68</f>
        <v>820962.25221064873</v>
      </c>
    </row>
    <row r="74" spans="1:7">
      <c r="A74" s="1" t="s">
        <v>12</v>
      </c>
      <c r="B74" s="4">
        <v>0.188</v>
      </c>
      <c r="C74" s="1">
        <v>0.151</v>
      </c>
      <c r="D74" s="4">
        <v>0.373</v>
      </c>
      <c r="E74" s="1">
        <v>0.30599999999999999</v>
      </c>
      <c r="F74" s="4">
        <v>5.4969999999999999</v>
      </c>
      <c r="G74" s="6">
        <f>G68/42239296</f>
        <v>1.2180828013800229</v>
      </c>
    </row>
    <row r="75" spans="1:7">
      <c r="A75" s="1"/>
      <c r="B75" s="4"/>
      <c r="C75" s="1"/>
      <c r="D75" s="4"/>
      <c r="E75" s="1"/>
      <c r="F75" s="4"/>
      <c r="G75" s="1"/>
    </row>
    <row r="76" spans="1:7">
      <c r="A76" s="1" t="s">
        <v>13</v>
      </c>
      <c r="B76" s="4">
        <v>24156540</v>
      </c>
      <c r="C76" s="1">
        <v>12694582</v>
      </c>
      <c r="D76" s="4">
        <v>41715382</v>
      </c>
      <c r="E76" s="1">
        <v>52148442</v>
      </c>
      <c r="F76" s="4">
        <v>46259875</v>
      </c>
      <c r="G76" s="1">
        <v>20333846</v>
      </c>
    </row>
    <row r="77" spans="1:7">
      <c r="A77" s="1" t="s">
        <v>14</v>
      </c>
      <c r="B77" s="4">
        <v>41396</v>
      </c>
      <c r="C77" s="1">
        <v>78773</v>
      </c>
      <c r="D77" s="4">
        <v>23971</v>
      </c>
      <c r="E77" s="1">
        <v>19176</v>
      </c>
      <c r="F77" s="4">
        <v>21617</v>
      </c>
      <c r="G77" s="1">
        <v>49179</v>
      </c>
    </row>
    <row r="78" spans="1:7">
      <c r="A78" s="1" t="s">
        <v>15</v>
      </c>
      <c r="B78" s="4">
        <v>24.155999999999999</v>
      </c>
      <c r="C78" s="1">
        <v>12.694000000000001</v>
      </c>
      <c r="D78" s="4">
        <v>41.715000000000003</v>
      </c>
      <c r="E78" s="1">
        <v>52.148000000000003</v>
      </c>
      <c r="F78" s="4">
        <v>46.259</v>
      </c>
      <c r="G78" s="1">
        <v>20.332999999999998</v>
      </c>
    </row>
    <row r="79" spans="1:7">
      <c r="A79" s="1" t="s">
        <v>16</v>
      </c>
      <c r="B79" s="4">
        <v>146818</v>
      </c>
      <c r="C79" s="1">
        <v>279381</v>
      </c>
      <c r="D79" s="4">
        <v>85019</v>
      </c>
      <c r="E79" s="1">
        <v>68010</v>
      </c>
      <c r="F79" s="4">
        <v>76667</v>
      </c>
      <c r="G79" s="1">
        <v>174420</v>
      </c>
    </row>
    <row r="80" spans="1:7">
      <c r="A80" s="1" t="s">
        <v>17</v>
      </c>
      <c r="B80" s="4">
        <v>6.8109999999999999</v>
      </c>
      <c r="C80" s="1">
        <v>3.5790000000000002</v>
      </c>
      <c r="D80" s="4">
        <v>11.760999999999999</v>
      </c>
      <c r="E80" s="1">
        <v>14.702999999999999</v>
      </c>
      <c r="F80" s="4">
        <v>13.042999999999999</v>
      </c>
      <c r="G80" s="1">
        <v>5.7329999999999997</v>
      </c>
    </row>
    <row r="81" spans="1:7">
      <c r="A81" s="1" t="s">
        <v>18</v>
      </c>
      <c r="B81" s="4">
        <v>1748565</v>
      </c>
      <c r="C81" s="1">
        <v>3327348</v>
      </c>
      <c r="D81" s="4">
        <v>1012559</v>
      </c>
      <c r="E81" s="1">
        <v>809981</v>
      </c>
      <c r="F81" s="4">
        <v>913087</v>
      </c>
      <c r="G81" s="5">
        <f>42239296*1000000/G76</f>
        <v>2077290.0512770677</v>
      </c>
    </row>
    <row r="82" spans="1:7">
      <c r="A82" s="1" t="s">
        <v>19</v>
      </c>
      <c r="B82" s="4">
        <v>0.57099999999999995</v>
      </c>
      <c r="C82" s="1">
        <v>0.3</v>
      </c>
      <c r="D82" s="4">
        <v>0.98699999999999999</v>
      </c>
      <c r="E82" s="1">
        <v>1.234</v>
      </c>
      <c r="F82" s="4">
        <v>1.095</v>
      </c>
      <c r="G82" s="6">
        <f>G76/42239296</f>
        <v>0.48139642289492701</v>
      </c>
    </row>
  </sheetData>
  <mergeCells count="8">
    <mergeCell ref="A51:G51"/>
    <mergeCell ref="A67:G67"/>
    <mergeCell ref="B1:C1"/>
    <mergeCell ref="D1:E1"/>
    <mergeCell ref="F1:G1"/>
    <mergeCell ref="A3:G3"/>
    <mergeCell ref="A19:G19"/>
    <mergeCell ref="A35:G3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EPAM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Babik</dc:creator>
  <cp:lastModifiedBy>Kseniia_Globa</cp:lastModifiedBy>
  <dcterms:created xsi:type="dcterms:W3CDTF">2011-10-21T07:50:39Z</dcterms:created>
  <dcterms:modified xsi:type="dcterms:W3CDTF">2011-10-21T16:22:31Z</dcterms:modified>
</cp:coreProperties>
</file>